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PLANEACION\Procesos 2020 - 2023\2021\PLANDEACCION 2021\"/>
    </mc:Choice>
  </mc:AlternateContent>
  <bookViews>
    <workbookView xWindow="0" yWindow="0" windowWidth="20490" windowHeight="7755"/>
  </bookViews>
  <sheets>
    <sheet name="PRESUPUESTO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Q4" i="1" l="1"/>
  <c r="Q5" i="1"/>
  <c r="Q6" i="1"/>
  <c r="Q7" i="1"/>
  <c r="Q8" i="1"/>
  <c r="Q9" i="1"/>
  <c r="Q3" i="1"/>
</calcChain>
</file>

<file path=xl/comments1.xml><?xml version="1.0" encoding="utf-8"?>
<comments xmlns="http://schemas.openxmlformats.org/spreadsheetml/2006/main">
  <authors>
    <author>GIGLIOLA CORPUS</author>
  </authors>
  <commentList>
    <comment ref="I1" authorId="0" shapeId="0">
      <text>
        <r>
          <rPr>
            <b/>
            <sz val="9"/>
            <color indexed="81"/>
            <rFont val="Tahoma"/>
            <family val="2"/>
          </rPr>
          <t>GIGLIOLA CORPUS:</t>
        </r>
        <r>
          <rPr>
            <sz val="9"/>
            <color indexed="81"/>
            <rFont val="Tahoma"/>
            <family val="2"/>
          </rPr>
          <t xml:space="preserve">
NUMERO O PORCENTAJE DEL AÑO</t>
        </r>
      </text>
    </comment>
  </commentList>
</comments>
</file>

<file path=xl/sharedStrings.xml><?xml version="1.0" encoding="utf-8"?>
<sst xmlns="http://schemas.openxmlformats.org/spreadsheetml/2006/main" count="182" uniqueCount="101">
  <si>
    <t>Numeral</t>
  </si>
  <si>
    <t>RP</t>
  </si>
  <si>
    <t>SGP</t>
  </si>
  <si>
    <t>Cofinanciacion</t>
  </si>
  <si>
    <t>SGR</t>
  </si>
  <si>
    <t>Credito</t>
  </si>
  <si>
    <t>Fuente</t>
  </si>
  <si>
    <t>Total</t>
  </si>
  <si>
    <t>EJE</t>
  </si>
  <si>
    <t>POLITICA</t>
  </si>
  <si>
    <t>PROGRAMA</t>
  </si>
  <si>
    <t>INDICADOR DE BIENESTAR</t>
  </si>
  <si>
    <t>META DE PRODUCTO</t>
  </si>
  <si>
    <t>PROYECTO</t>
  </si>
  <si>
    <t>ACTIVIDADES</t>
  </si>
  <si>
    <t>Otras fuentes</t>
  </si>
  <si>
    <t>RECURSOS / FUENTES</t>
  </si>
  <si>
    <t>INICIO</t>
  </si>
  <si>
    <t>TERMINACION</t>
  </si>
  <si>
    <t>AREA</t>
  </si>
  <si>
    <t xml:space="preserve">Un nuevo comienzo 
con mejores condiciones
</t>
  </si>
  <si>
    <t xml:space="preserve">Infraestructura fisica que dinamiza el desarrollo económico
</t>
  </si>
  <si>
    <t xml:space="preserve">Mejoramiento de la infraestructura vial, terrestre aéra y marítima
</t>
  </si>
  <si>
    <t>Redes viales en buen estado para mejorar la movilidad y conectividad terrestre en el Archipiélago</t>
  </si>
  <si>
    <t xml:space="preserve">Redes viales en buen estado para mejorar la movilidad y conectividad terrestre en el Archipiélago </t>
  </si>
  <si>
    <t>3.4.3.4.1</t>
  </si>
  <si>
    <t>Secretaria de Infraestructura</t>
  </si>
  <si>
    <t>21,700,000,000</t>
  </si>
  <si>
    <t>450,000,000</t>
  </si>
  <si>
    <t>15,688,903,274</t>
  </si>
  <si>
    <t>10,836,133,448</t>
  </si>
  <si>
    <t>4,437,500,000</t>
  </si>
  <si>
    <t>15,689,903,274</t>
  </si>
  <si>
    <t>Mejoramiento de la Red vial Departamental.</t>
  </si>
  <si>
    <t>Mejoramiento de la Red Alcantarrillado Pluvial del Departamental.</t>
  </si>
  <si>
    <t>Mejoramiento de profundización del canal acceso municipal</t>
  </si>
  <si>
    <t>kilometros de Vias pavimentadas mantenidas.</t>
  </si>
  <si>
    <t>Cantidad de maquinaria pésada mantenidas</t>
  </si>
  <si>
    <t>Un canal de acceso al muelle de providencia.</t>
  </si>
  <si>
    <t>ESTADO</t>
  </si>
  <si>
    <t>En proceso de contratación</t>
  </si>
  <si>
    <t>Viabilizados los recursos</t>
  </si>
  <si>
    <t>Sin Ejecutar</t>
  </si>
  <si>
    <t>Mejoramiento de la infraestructura vial y terrestre.</t>
  </si>
  <si>
    <t>Construcción, rehablitación, mejoramiento, y mantenimiento del alcantarillado pluvial.</t>
  </si>
  <si>
    <t>Rehabilitación, construcción y embellecimiento, del espacio publico de un tramo de la avenida las americas para el uso y transito peatonal en el sector de San Andrés.</t>
  </si>
  <si>
    <t>En proceso de Demanda</t>
  </si>
  <si>
    <t>Liquidado</t>
  </si>
  <si>
    <t>Mejoramiento de Redes lineales</t>
  </si>
  <si>
    <t>Rehabilitación y mantenimiento de las vías priorizadas en el plan vial Departamental en San Andrés.(2020002880047) Jackelyn.</t>
  </si>
  <si>
    <t>Reconstrucción, construcción, rehabilitación y mantenimiento de via principal del sector la loma en San Andres.(2020002880046) Richard.</t>
  </si>
  <si>
    <t>Mantenimiento y mejoramiento de la maquinaria pesada de la Gobernación Departamental en San Andres.(2020002880049) Orvil.</t>
  </si>
  <si>
    <t>Construcción, Rehabilitación y mejoramiento de la red de alcantarrillado pluvial San Andrés.(2020002880050) Orvil</t>
  </si>
  <si>
    <t xml:space="preserve">Dragado de profundización del canal de acceso al puerto de San Andrés Providencia.(201300280019) Janetis.  </t>
  </si>
  <si>
    <t>Mejoramiento y Recuperación del espacio peatonal de la avenida Newball y bahia Hooker.(2015000020028) Jose Maria.</t>
  </si>
  <si>
    <t>Estudio y Diseño de la Vía Perimetral del Cliff - (BPIN 2012000020051) Richard.</t>
  </si>
  <si>
    <t>Infraestructura fisica que dinamiza el desarrollo económico</t>
  </si>
  <si>
    <t>Un nuevo comienzo 
con mejores condiciones</t>
  </si>
  <si>
    <t>Rehabilitación, construcción y embelllecimiento del espacio público  para uso y transito peatonal en el sector de  San Andrés islas. Richard</t>
  </si>
  <si>
    <t>Estudio y diseño  para la reahabilitación o construcción  de vias  en barrios o sectores  en la isla de San Andrés. Richard.</t>
  </si>
  <si>
    <t>4.4.3.4.2</t>
  </si>
  <si>
    <t>4.4.3.4.1</t>
  </si>
  <si>
    <t>Adecuaciòn y mantenimiento de vìas no pavimentadas en San Andrès.   Richard</t>
  </si>
  <si>
    <t>Mejoramiento integral de barrios, centros poblados y equipamento público.</t>
  </si>
  <si>
    <t>Equipamiento público para el disfrute de los ciudadanos red vial.</t>
  </si>
  <si>
    <t>Numero de equipamiento publicos construidos Y/o mejorados.</t>
  </si>
  <si>
    <t>Vias ampliadas o rectificadas.</t>
  </si>
  <si>
    <t>Estudios de preinversión.</t>
  </si>
  <si>
    <t>a.  Adecuación  y mantenimiento de vias.                                   b. Adecuación  de vias con materiales                                       c. Adecuaciòn y mantenimiento de reparcheo de  vial.</t>
  </si>
  <si>
    <t>Estudios de preinversión</t>
  </si>
  <si>
    <t>Presentado al Banco de proyecto departamental.</t>
  </si>
  <si>
    <t>Presentado al Banco de proyecto departamental</t>
  </si>
  <si>
    <t>Suspendido por temas de Covid-19</t>
  </si>
  <si>
    <t>En Liquidación y cierre proyecto en plataforma Gesproy</t>
  </si>
  <si>
    <t>Liquidacion unilateral del contrato de obra por parte de la Gobernación</t>
  </si>
  <si>
    <t>22'172.000.000</t>
  </si>
  <si>
    <t>Mejoramiento y Construcción en concreto rígido de vias urbanas (tramo carrera 13, calle 8, 9 y tramo de la transversal 10a) en la isla de San Andrés  Departamento Archipielago de San Andrés. - (BPIN 2017000020084) Richar.</t>
  </si>
  <si>
    <t>Mantenimiento y mejoraamiento de la maquina pesada del Departamento</t>
  </si>
  <si>
    <t>Contratación de los estudios y diseños para la rehabilitación o construcción de las vias o barrios o sectores de las islas.</t>
  </si>
  <si>
    <t>1. Construccion  del sistema de alcantarrillado sanitario                                                                                      2. Mejoramiento del Sistema de drenaje pluvial.                                                3. Rehabilitacion de vias y  andenes.                                                                  4. Mejoramiento del Sistema de alumbrado publico.</t>
  </si>
  <si>
    <r>
      <rPr>
        <b/>
        <sz val="11"/>
        <color theme="1"/>
        <rFont val="Calibri"/>
        <family val="2"/>
        <scheme val="minor"/>
      </rPr>
      <t>Actividad 1</t>
    </r>
    <r>
      <rPr>
        <sz val="11"/>
        <color theme="1"/>
        <rFont val="Calibri"/>
        <family val="2"/>
        <scheme val="minor"/>
      </rPr>
      <t xml:space="preserve">. Estudio y diseño detallado o revisiones de diseños preliminares y/o inclusión de nuevas prioridades según solicitud  de comunidad o acciones populares, emergemcias, nuevas necesidades, ajuste por cambio de normatividad o exigencias de corporaciones ambientales o exigencias de fuentes de financiación para ajustes respecto al proyecto ya registrado inicialemente en el banco de proyectos.                                          </t>
    </r>
    <r>
      <rPr>
        <b/>
        <sz val="11"/>
        <color theme="1"/>
        <rFont val="Calibri"/>
        <family val="2"/>
        <scheme val="minor"/>
      </rPr>
      <t>Actividad 2</t>
    </r>
    <r>
      <rPr>
        <sz val="11"/>
        <color theme="1"/>
        <rFont val="Calibri"/>
        <family val="2"/>
        <scheme val="minor"/>
      </rPr>
      <t xml:space="preserve">. Construcción y/o mantenimiento y/o mejoramiento de la infraestructura Vial, incluye manejo pluvial, manejo o drenajes y señalización u otros elementos de la infraestructura para brindar seguridad en las vias del Departamento. Según listado priorizado del ministerio o acción popular o solicitud de comunidad o emergencias o según exigencias o normativas o necesidades del departamento.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Actividad 3.</t>
    </r>
    <r>
      <rPr>
        <sz val="11"/>
        <color theme="1"/>
        <rFont val="Calibri"/>
        <family val="2"/>
        <scheme val="minor"/>
      </rPr>
      <t xml:space="preserve"> Mantenimiento preventivo y correctivo a estructura vial de drenaje o reposición de señalización o roserias o reparcheos o sello juntas o adecuación de radios de giros.                                      </t>
    </r>
    <r>
      <rPr>
        <b/>
        <sz val="11"/>
        <color theme="1"/>
        <rFont val="Calibri"/>
        <family val="2"/>
        <scheme val="minor"/>
      </rPr>
      <t>Actividad 4</t>
    </r>
    <r>
      <rPr>
        <sz val="11"/>
        <color theme="1"/>
        <rFont val="Calibri"/>
        <family val="2"/>
        <scheme val="minor"/>
      </rPr>
      <t xml:space="preserve">. </t>
    </r>
    <r>
      <rPr>
        <sz val="11"/>
        <color rgb="FFFF0000"/>
        <rFont val="Calibri"/>
        <family val="2"/>
        <scheme val="minor"/>
      </rPr>
      <t>Via aeropuerto</t>
    </r>
    <r>
      <rPr>
        <sz val="11"/>
        <color theme="1"/>
        <rFont val="Calibri"/>
        <family val="2"/>
        <scheme val="minor"/>
      </rPr>
      <t xml:space="preserve">, calle 10, calle,16, av providencia, </t>
    </r>
    <r>
      <rPr>
        <sz val="11"/>
        <color rgb="FFFF0000"/>
        <rFont val="Calibri"/>
        <family val="2"/>
        <scheme val="minor"/>
      </rPr>
      <t>calle 4 sarye bay</t>
    </r>
    <r>
      <rPr>
        <sz val="11"/>
        <color theme="1"/>
        <rFont val="Calibri"/>
        <family val="2"/>
        <scheme val="minor"/>
      </rPr>
      <t xml:space="preserve">, calle 5 av. antioquia, calle 6, </t>
    </r>
    <r>
      <rPr>
        <sz val="11"/>
        <color rgb="FFFF0000"/>
        <rFont val="Calibri"/>
        <family val="2"/>
        <scheme val="minor"/>
      </rPr>
      <t>calle 8, calle 9</t>
    </r>
    <r>
      <rPr>
        <sz val="11"/>
        <color theme="1"/>
        <rFont val="Calibri"/>
        <family val="2"/>
        <scheme val="minor"/>
      </rPr>
      <t xml:space="preserve">, cra. 10, cra. 10 b, cra. 10 c, cra. e, cra. 13, cra. 12, colon, cra. 16 sarie bay, cra. 4 duarte blum, detras empoislas, </t>
    </r>
    <r>
      <rPr>
        <sz val="11"/>
        <color rgb="FFFF0000"/>
        <rFont val="Calibri"/>
        <family val="2"/>
        <scheme val="minor"/>
      </rPr>
      <t>Duppy gully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elsy bar, four corner</t>
    </r>
    <r>
      <rPr>
        <sz val="11"/>
        <color theme="1"/>
        <rFont val="Calibri"/>
        <family val="2"/>
        <scheme val="minor"/>
      </rPr>
      <t xml:space="preserve">, loma mount zion sur, </t>
    </r>
    <r>
      <rPr>
        <sz val="11"/>
        <color rgb="FFFF0000"/>
        <rFont val="Calibri"/>
        <family val="2"/>
        <scheme val="minor"/>
      </rPr>
      <t>Orange hill</t>
    </r>
    <r>
      <rPr>
        <sz val="11"/>
        <color theme="1"/>
        <rFont val="Calibri"/>
        <family val="2"/>
        <scheme val="minor"/>
      </rPr>
      <t xml:space="preserve">, angie gilla paz, </t>
    </r>
    <r>
      <rPr>
        <sz val="11"/>
        <color rgb="FFFF0000"/>
        <rFont val="Calibri"/>
        <family val="2"/>
        <scheme val="minor"/>
      </rPr>
      <t>cabañas</t>
    </r>
    <r>
      <rPr>
        <sz val="11"/>
        <color theme="1"/>
        <rFont val="Calibri"/>
        <family val="2"/>
        <scheme val="minor"/>
      </rPr>
      <t xml:space="preserve">, back road bajo, calle 6, etc. Las demas de las priotrizadas del ministerio entre otras acción popular y otros.                                                               </t>
    </r>
  </si>
  <si>
    <t xml:space="preserve">Rehabilitación y mejoramiento de las vias calle 16, acceso hacia la zona Industrial en San Andrés Islas. (2013002880003) </t>
  </si>
  <si>
    <t>Construir, mantener y rehabilitar redes de alcantarillado pluvial 
(Indicador Redes de drenaje Pluvial con mantenimiento periódico (ml))</t>
  </si>
  <si>
    <t>Construir, mantener y rehabilitar redes de alcantarillado pluvial 
(Indicador Redes de drenajes pluvial rehabilitadas, construidos y/o ampliados (ml))</t>
  </si>
  <si>
    <t>Construcción en Pavimento rigido</t>
  </si>
  <si>
    <t>Construcción, Rehabilitación y mejoramiento de la red de alcantarrillado pluvial San Andrés islas.(2020002880050)</t>
  </si>
  <si>
    <t>Mantener, mejorar o Rehabilitar el sistema vial de transporte de la isla (indicador km de via mejorada)</t>
  </si>
  <si>
    <t>Mantener, mejorar o Rehabilitar el sistema vial de transporte de la isla (indicador km de via con mantenimiento periodico)</t>
  </si>
  <si>
    <t>META ACUMULATIVA</t>
  </si>
  <si>
    <r>
      <t xml:space="preserve">Mantener, mejorar o Rehabilitar el sistema vial de transporte de la isla </t>
    </r>
    <r>
      <rPr>
        <sz val="12"/>
        <color rgb="FFFF0000"/>
        <rFont val="Arial"/>
        <family val="2"/>
      </rPr>
      <t>(indicador km de vias mejoradas)</t>
    </r>
  </si>
  <si>
    <t xml:space="preserve">  2. Mantenimieno en Pavimento </t>
  </si>
  <si>
    <t xml:space="preserve">1.Construccion en  Pavimento                                                       </t>
  </si>
  <si>
    <t>esta ultima actividad es de planeacion</t>
  </si>
  <si>
    <t>Secretaria deplaneacion?</t>
  </si>
  <si>
    <t>presupuestar sheena habid jackelyne SERVICIOS PUBLICOS CON PERITAJE, probablemente el 48% mas o menos mas 30%. (5500,000,000 probable).</t>
  </si>
  <si>
    <t>793,56 ml</t>
  </si>
  <si>
    <t>PROYECTOS SIN RECURSOS ASIGNADOS EN PRESUPUESTO  Y REQUIEREN CONTINUACION  EJECUCION, recursos por definir</t>
  </si>
  <si>
    <t xml:space="preserve"> Rehabilitación y/o Mantenimiento de vías en barrios Legalizados y sectores en San Andres Isla. (2020002880048) Richard.</t>
  </si>
  <si>
    <t>Reconstrucción Construcción, Rehabilitación y Mantenimiento de via principal del sector la loma en   San Andrés</t>
  </si>
  <si>
    <t>Rehabilitacion de via principal en la loma, san andres isla (etapa 3 – tramo cove 2 y etapa 4)</t>
  </si>
  <si>
    <t>Reconstrucción Rehabilitación y/o mantenimiento de vías en barrios legalizados y sectores en San Andrés Islas, Caribe  San Andrés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</si>
</sst>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$&quot;\ * #,##0_-;\-&quot;$&quot;\ * #,##0_-;_-&quot;$&quot;\ * &quot;-&quot;_-;_-@_-"/>
    <numFmt numFmtId="164" formatCode="&quot;$&quot;\ #,##0_);\(&quot;$&quot;\ #,##0\)"/>
    <numFmt numFmtId="165" formatCode="_(&quot;$&quot;\ * #,##0_);_(&quot;$&quot;\ * \(#,##0\);_(&quot;$&quot;\ * &quot;-&quot;_);_(@_)"/>
    <numFmt numFmtId="166" formatCode="_(* #,##0_);_(* \(#,##0\);_(* &quot;-&quot;_);_(@_)"/>
    <numFmt numFmtId="167" formatCode="_(&quot;$&quot;\ * #,##0.00_);_(&quot;$&quot;\ * \(#,##0.00\);_(&quot;$&quot;\ * &quot;-&quot;??_);_(@_)"/>
    <numFmt numFmtId="168" formatCode="_(* #,##0.00_);_(* \(#,##0.00\);_(* &quot;-&quot;??_);_(@_)"/>
    <numFmt numFmtId="169" formatCode="_-&quot;$&quot;* #,##0_-;\-&quot;$&quot;* #,##0_-;_-&quot;$&quot;* &quot;-&quot;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theme="7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7" tint="0.7999816888943144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7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7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3" fontId="10" fillId="0" borderId="0">
      <alignment vertical="top"/>
    </xf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4" fontId="10" fillId="0" borderId="0">
      <alignment vertical="top"/>
    </xf>
    <xf numFmtId="0" fontId="10" fillId="0" borderId="0">
      <alignment vertical="top"/>
    </xf>
    <xf numFmtId="0" fontId="11" fillId="0" borderId="0"/>
    <xf numFmtId="0" fontId="8" fillId="0" borderId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42" fontId="8" fillId="0" borderId="0" applyFont="0" applyFill="0" applyBorder="0" applyAlignment="0" applyProtection="0"/>
  </cellStyleXfs>
  <cellXfs count="69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0" fillId="0" borderId="1" xfId="0" applyFill="1" applyBorder="1" applyAlignment="1">
      <alignment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wrapText="1"/>
    </xf>
    <xf numFmtId="0" fontId="0" fillId="2" borderId="5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wrapText="1"/>
    </xf>
    <xf numFmtId="0" fontId="0" fillId="5" borderId="1" xfId="0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0" fillId="6" borderId="1" xfId="0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justify" vertical="center" wrapText="1"/>
    </xf>
    <xf numFmtId="0" fontId="5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justify"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" fontId="0" fillId="6" borderId="9" xfId="0" applyNumberFormat="1" applyFill="1" applyBorder="1" applyAlignment="1">
      <alignment vertical="center" wrapText="1"/>
    </xf>
    <xf numFmtId="4" fontId="0" fillId="6" borderId="1" xfId="0" applyNumberFormat="1" applyFill="1" applyBorder="1" applyAlignment="1">
      <alignment vertical="center" wrapText="1"/>
    </xf>
    <xf numFmtId="14" fontId="0" fillId="6" borderId="1" xfId="0" applyNumberFormat="1" applyFill="1" applyBorder="1" applyAlignment="1">
      <alignment vertical="center" wrapText="1"/>
    </xf>
    <xf numFmtId="0" fontId="0" fillId="6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0" fillId="6" borderId="9" xfId="0" applyFill="1" applyBorder="1" applyAlignment="1">
      <alignment vertical="center" wrapText="1"/>
    </xf>
    <xf numFmtId="3" fontId="0" fillId="6" borderId="1" xfId="0" applyNumberFormat="1" applyFill="1" applyBorder="1" applyAlignment="1">
      <alignment vertical="center" wrapText="1"/>
    </xf>
    <xf numFmtId="4" fontId="6" fillId="6" borderId="9" xfId="0" applyNumberFormat="1" applyFont="1" applyFill="1" applyBorder="1" applyAlignment="1">
      <alignment vertical="center" wrapText="1"/>
    </xf>
    <xf numFmtId="4" fontId="6" fillId="6" borderId="1" xfId="0" applyNumberFormat="1" applyFont="1" applyFill="1" applyBorder="1" applyAlignment="1">
      <alignment vertical="center" wrapText="1"/>
    </xf>
    <xf numFmtId="0" fontId="0" fillId="0" borderId="16" xfId="0" applyFill="1" applyBorder="1" applyAlignment="1">
      <alignment horizontal="left" vertical="center" wrapText="1"/>
    </xf>
    <xf numFmtId="3" fontId="0" fillId="0" borderId="0" xfId="0" applyNumberFormat="1" applyFill="1" applyAlignment="1">
      <alignment vertical="center" wrapText="1"/>
    </xf>
    <xf numFmtId="4" fontId="0" fillId="0" borderId="0" xfId="0" applyNumberForma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14" fontId="0" fillId="0" borderId="1" xfId="0" applyNumberFormat="1" applyFill="1" applyBorder="1" applyAlignment="1">
      <alignment vertical="center" wrapText="1"/>
    </xf>
    <xf numFmtId="0" fontId="0" fillId="7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3" fontId="0" fillId="0" borderId="1" xfId="0" applyNumberFormat="1" applyFill="1" applyBorder="1" applyAlignment="1">
      <alignment vertical="center" wrapText="1"/>
    </xf>
  </cellXfs>
  <cellStyles count="14">
    <cellStyle name="Millares [0] 2" xfId="2"/>
    <cellStyle name="Millares 2 2" xfId="3"/>
    <cellStyle name="Millares 4" xfId="4"/>
    <cellStyle name="Moneda [0] 2" xfId="5"/>
    <cellStyle name="Moneda [0] 3" xfId="6"/>
    <cellStyle name="Moneda [0] 4" xfId="13"/>
    <cellStyle name="Moneda 2" xfId="1"/>
    <cellStyle name="Moneda 2 2" xfId="7"/>
    <cellStyle name="Normal" xfId="0" builtinId="0"/>
    <cellStyle name="Normal 2 2" xfId="8"/>
    <cellStyle name="Normal 3" xfId="9"/>
    <cellStyle name="Normal 5" xfId="10"/>
    <cellStyle name="Porcentaje 2" xfId="11"/>
    <cellStyle name="Porcentual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9"/>
  <sheetViews>
    <sheetView tabSelected="1" topLeftCell="D1" zoomScaleNormal="100" workbookViewId="0">
      <selection activeCell="G3" sqref="G3:G8"/>
    </sheetView>
  </sheetViews>
  <sheetFormatPr baseColWidth="10" defaultRowHeight="15" x14ac:dyDescent="0.25"/>
  <cols>
    <col min="1" max="1" width="11.42578125" style="47"/>
    <col min="2" max="2" width="20.140625" style="47" customWidth="1"/>
    <col min="3" max="3" width="31.42578125" style="47" customWidth="1"/>
    <col min="4" max="4" width="33.7109375" style="47" customWidth="1"/>
    <col min="5" max="5" width="52.5703125" style="47" customWidth="1"/>
    <col min="6" max="6" width="43.5703125" style="47" customWidth="1"/>
    <col min="7" max="7" width="32.7109375" style="47" customWidth="1"/>
    <col min="8" max="8" width="31" style="47" customWidth="1"/>
    <col min="9" max="9" width="16.28515625" style="47" bestFit="1" customWidth="1"/>
    <col min="10" max="10" width="19" style="47" customWidth="1"/>
    <col min="11" max="11" width="13.42578125" style="47" customWidth="1"/>
    <col min="12" max="12" width="18.140625" style="47" customWidth="1"/>
    <col min="13" max="13" width="18.5703125" style="47" customWidth="1"/>
    <col min="14" max="14" width="11.42578125" style="47"/>
    <col min="15" max="15" width="16.85546875" style="47" customWidth="1"/>
    <col min="16" max="16" width="11.42578125" style="47"/>
    <col min="17" max="17" width="17.42578125" style="47" customWidth="1"/>
    <col min="18" max="18" width="11.42578125" style="47"/>
    <col min="19" max="19" width="16.5703125" style="47" customWidth="1"/>
    <col min="20" max="20" width="18.42578125" style="47" customWidth="1"/>
    <col min="21" max="21" width="22.7109375" style="47" customWidth="1"/>
    <col min="22" max="22" width="13.7109375" style="47" customWidth="1"/>
    <col min="23" max="16384" width="11.42578125" style="47"/>
  </cols>
  <sheetData>
    <row r="1" spans="1:22" s="42" customFormat="1" ht="21.75" customHeight="1" x14ac:dyDescent="0.25">
      <c r="A1" s="29" t="s">
        <v>0</v>
      </c>
      <c r="B1" s="29" t="s">
        <v>8</v>
      </c>
      <c r="C1" s="29" t="s">
        <v>9</v>
      </c>
      <c r="D1" s="30" t="s">
        <v>10</v>
      </c>
      <c r="E1" s="30" t="s">
        <v>13</v>
      </c>
      <c r="F1" s="30" t="s">
        <v>14</v>
      </c>
      <c r="G1" s="29" t="s">
        <v>11</v>
      </c>
      <c r="H1" s="30" t="s">
        <v>12</v>
      </c>
      <c r="I1" s="29" t="s">
        <v>88</v>
      </c>
      <c r="J1" s="29" t="s">
        <v>16</v>
      </c>
      <c r="K1" s="29"/>
      <c r="L1" s="29"/>
      <c r="M1" s="29"/>
      <c r="N1" s="29"/>
      <c r="O1" s="29"/>
      <c r="P1" s="29"/>
      <c r="Q1" s="29"/>
      <c r="R1" s="29" t="s">
        <v>17</v>
      </c>
      <c r="S1" s="29" t="s">
        <v>18</v>
      </c>
      <c r="T1" s="29" t="s">
        <v>19</v>
      </c>
    </row>
    <row r="2" spans="1:22" s="42" customFormat="1" ht="30.75" customHeight="1" x14ac:dyDescent="0.25">
      <c r="A2" s="29"/>
      <c r="B2" s="29"/>
      <c r="C2" s="29"/>
      <c r="D2" s="31"/>
      <c r="E2" s="31"/>
      <c r="F2" s="31"/>
      <c r="G2" s="29"/>
      <c r="H2" s="32"/>
      <c r="I2" s="30"/>
      <c r="J2" s="28" t="s">
        <v>1</v>
      </c>
      <c r="K2" s="28" t="s">
        <v>2</v>
      </c>
      <c r="L2" s="28" t="s">
        <v>3</v>
      </c>
      <c r="M2" s="28" t="s">
        <v>4</v>
      </c>
      <c r="N2" s="28" t="s">
        <v>5</v>
      </c>
      <c r="O2" s="28" t="s">
        <v>15</v>
      </c>
      <c r="P2" s="28" t="s">
        <v>6</v>
      </c>
      <c r="Q2" s="28" t="s">
        <v>7</v>
      </c>
      <c r="R2" s="29"/>
      <c r="S2" s="29"/>
      <c r="T2" s="29"/>
      <c r="U2" s="42" t="s">
        <v>39</v>
      </c>
    </row>
    <row r="3" spans="1:22" ht="75" x14ac:dyDescent="0.25">
      <c r="A3" s="18" t="s">
        <v>25</v>
      </c>
      <c r="B3" s="19" t="s">
        <v>20</v>
      </c>
      <c r="C3" s="19" t="s">
        <v>21</v>
      </c>
      <c r="D3" s="19" t="s">
        <v>33</v>
      </c>
      <c r="E3" s="16" t="s">
        <v>97</v>
      </c>
      <c r="F3" s="16" t="s">
        <v>91</v>
      </c>
      <c r="G3" s="35" t="s">
        <v>24</v>
      </c>
      <c r="H3" s="25" t="s">
        <v>86</v>
      </c>
      <c r="I3" s="26">
        <v>1.5</v>
      </c>
      <c r="J3" s="43">
        <v>2450000000</v>
      </c>
      <c r="K3" s="16"/>
      <c r="L3" s="16"/>
      <c r="M3" s="16"/>
      <c r="N3" s="16"/>
      <c r="O3" s="16"/>
      <c r="P3" s="16"/>
      <c r="Q3" s="44">
        <f>SUM(J3:P3)</f>
        <v>2450000000</v>
      </c>
      <c r="R3" s="45">
        <v>44197</v>
      </c>
      <c r="S3" s="45">
        <v>44561</v>
      </c>
      <c r="T3" s="16"/>
      <c r="U3" s="46"/>
      <c r="V3" s="46"/>
    </row>
    <row r="4" spans="1:22" ht="75" x14ac:dyDescent="0.25">
      <c r="A4" s="18" t="s">
        <v>25</v>
      </c>
      <c r="B4" s="19" t="s">
        <v>20</v>
      </c>
      <c r="C4" s="19" t="s">
        <v>21</v>
      </c>
      <c r="D4" s="19" t="s">
        <v>33</v>
      </c>
      <c r="E4" s="17" t="s">
        <v>100</v>
      </c>
      <c r="F4" s="16" t="s">
        <v>90</v>
      </c>
      <c r="G4" s="36"/>
      <c r="H4" s="25" t="s">
        <v>87</v>
      </c>
      <c r="I4" s="26">
        <v>0.5</v>
      </c>
      <c r="J4" s="43">
        <v>1991700000</v>
      </c>
      <c r="K4" s="43"/>
      <c r="L4" s="16"/>
      <c r="M4" s="16"/>
      <c r="N4" s="16"/>
      <c r="O4" s="16"/>
      <c r="P4" s="16"/>
      <c r="Q4" s="44">
        <f t="shared" ref="Q4:Q9" si="0">SUM(J4:P4)</f>
        <v>1991700000</v>
      </c>
      <c r="R4" s="45">
        <v>44197</v>
      </c>
      <c r="S4" s="45">
        <v>44561</v>
      </c>
      <c r="T4" s="16"/>
      <c r="U4" s="46"/>
      <c r="V4" s="46"/>
    </row>
    <row r="5" spans="1:22" x14ac:dyDescent="0.25">
      <c r="A5" s="33" t="s">
        <v>25</v>
      </c>
      <c r="B5" s="41" t="s">
        <v>20</v>
      </c>
      <c r="C5" s="41" t="s">
        <v>21</v>
      </c>
      <c r="D5" s="41" t="s">
        <v>33</v>
      </c>
      <c r="E5" s="48" t="s">
        <v>98</v>
      </c>
      <c r="F5" s="33" t="s">
        <v>99</v>
      </c>
      <c r="G5" s="36"/>
      <c r="H5" s="25"/>
      <c r="I5" s="49">
        <f>2.4-I6</f>
        <v>1.2999999999999998</v>
      </c>
      <c r="J5" s="43"/>
      <c r="K5" s="16"/>
      <c r="L5" s="16"/>
      <c r="M5" s="16"/>
      <c r="N5" s="16"/>
      <c r="O5" s="16"/>
      <c r="P5" s="16"/>
      <c r="Q5" s="44">
        <f t="shared" si="0"/>
        <v>0</v>
      </c>
      <c r="R5" s="45"/>
      <c r="S5" s="45"/>
      <c r="T5" s="16"/>
      <c r="U5" s="46"/>
      <c r="V5" s="46"/>
    </row>
    <row r="6" spans="1:22" ht="69.75" customHeight="1" x14ac:dyDescent="0.25">
      <c r="A6" s="34"/>
      <c r="B6" s="37"/>
      <c r="C6" s="37"/>
      <c r="D6" s="37"/>
      <c r="E6" s="50"/>
      <c r="F6" s="34"/>
      <c r="G6" s="36"/>
      <c r="H6" s="25" t="s">
        <v>89</v>
      </c>
      <c r="I6" s="18">
        <v>1.1000000000000001</v>
      </c>
      <c r="J6" s="51"/>
      <c r="K6" s="16"/>
      <c r="L6" s="52"/>
      <c r="M6" s="16"/>
      <c r="N6" s="16"/>
      <c r="O6" s="52">
        <v>4701000000</v>
      </c>
      <c r="P6" s="16"/>
      <c r="Q6" s="44">
        <f t="shared" si="0"/>
        <v>4701000000</v>
      </c>
      <c r="R6" s="45">
        <v>44197</v>
      </c>
      <c r="S6" s="45">
        <v>44561</v>
      </c>
      <c r="T6" s="16" t="s">
        <v>26</v>
      </c>
      <c r="U6" s="46"/>
      <c r="V6" s="46"/>
    </row>
    <row r="7" spans="1:22" ht="57" x14ac:dyDescent="0.25">
      <c r="A7" s="18" t="s">
        <v>25</v>
      </c>
      <c r="B7" s="19" t="s">
        <v>20</v>
      </c>
      <c r="C7" s="19" t="s">
        <v>21</v>
      </c>
      <c r="D7" s="19" t="s">
        <v>34</v>
      </c>
      <c r="E7" s="16" t="s">
        <v>52</v>
      </c>
      <c r="F7" s="19" t="s">
        <v>44</v>
      </c>
      <c r="G7" s="36"/>
      <c r="H7" s="21" t="s">
        <v>82</v>
      </c>
      <c r="I7" s="20">
        <v>6000</v>
      </c>
      <c r="J7" s="53"/>
      <c r="K7" s="53">
        <v>700000000</v>
      </c>
      <c r="L7" s="16"/>
      <c r="M7" s="16"/>
      <c r="N7" s="16"/>
      <c r="O7" s="16"/>
      <c r="P7" s="16"/>
      <c r="Q7" s="44">
        <f t="shared" si="0"/>
        <v>700000000</v>
      </c>
      <c r="R7" s="45">
        <v>44197</v>
      </c>
      <c r="S7" s="45">
        <v>44561</v>
      </c>
      <c r="T7" s="16" t="s">
        <v>26</v>
      </c>
      <c r="U7" s="46"/>
      <c r="V7" s="46"/>
    </row>
    <row r="8" spans="1:22" ht="60" x14ac:dyDescent="0.25">
      <c r="A8" s="18" t="s">
        <v>25</v>
      </c>
      <c r="B8" s="19" t="s">
        <v>20</v>
      </c>
      <c r="C8" s="19" t="s">
        <v>21</v>
      </c>
      <c r="D8" s="19" t="s">
        <v>34</v>
      </c>
      <c r="E8" s="16" t="s">
        <v>85</v>
      </c>
      <c r="F8" s="19" t="s">
        <v>44</v>
      </c>
      <c r="G8" s="37"/>
      <c r="H8" s="21" t="s">
        <v>83</v>
      </c>
      <c r="I8" s="20">
        <v>300</v>
      </c>
      <c r="J8" s="54">
        <v>500000000</v>
      </c>
      <c r="K8" s="16"/>
      <c r="L8" s="16"/>
      <c r="M8" s="16"/>
      <c r="N8" s="16"/>
      <c r="O8" s="16"/>
      <c r="P8" s="16"/>
      <c r="Q8" s="44">
        <f t="shared" si="0"/>
        <v>500000000</v>
      </c>
      <c r="R8" s="45">
        <v>44197</v>
      </c>
      <c r="S8" s="45">
        <v>44561</v>
      </c>
      <c r="T8" s="16" t="s">
        <v>26</v>
      </c>
      <c r="U8" s="46"/>
      <c r="V8" s="46"/>
    </row>
    <row r="9" spans="1:22" ht="60" x14ac:dyDescent="0.25">
      <c r="A9" s="16" t="s">
        <v>60</v>
      </c>
      <c r="B9" s="16" t="s">
        <v>57</v>
      </c>
      <c r="C9" s="19" t="s">
        <v>21</v>
      </c>
      <c r="D9" s="16" t="s">
        <v>63</v>
      </c>
      <c r="E9" s="16" t="s">
        <v>58</v>
      </c>
      <c r="F9" s="16" t="s">
        <v>45</v>
      </c>
      <c r="G9" s="16" t="s">
        <v>64</v>
      </c>
      <c r="H9" s="16" t="s">
        <v>65</v>
      </c>
      <c r="I9" s="18">
        <v>5</v>
      </c>
      <c r="J9" s="52"/>
      <c r="K9" s="16"/>
      <c r="L9" s="16"/>
      <c r="M9" s="16"/>
      <c r="N9" s="16"/>
      <c r="O9" s="52">
        <v>1035000000</v>
      </c>
      <c r="P9" s="16"/>
      <c r="Q9" s="44">
        <f t="shared" si="0"/>
        <v>1035000000</v>
      </c>
      <c r="R9" s="45">
        <v>44197</v>
      </c>
      <c r="S9" s="45">
        <v>44561</v>
      </c>
      <c r="T9" s="16" t="s">
        <v>93</v>
      </c>
      <c r="U9" s="46"/>
    </row>
    <row r="10" spans="1:22" ht="60" customHeight="1" x14ac:dyDescent="0.25">
      <c r="A10" s="55" t="s">
        <v>92</v>
      </c>
      <c r="B10" s="55"/>
      <c r="O10" s="56"/>
    </row>
    <row r="11" spans="1:22" ht="15.75" thickBot="1" x14ac:dyDescent="0.3"/>
    <row r="12" spans="1:22" ht="15" customHeight="1" x14ac:dyDescent="0.25">
      <c r="H12" s="22"/>
    </row>
    <row r="13" spans="1:22" x14ac:dyDescent="0.25">
      <c r="H13" s="23"/>
    </row>
    <row r="14" spans="1:22" ht="15.75" thickBot="1" x14ac:dyDescent="0.3">
      <c r="H14" s="24"/>
    </row>
    <row r="17" spans="1:22" ht="71.25" customHeight="1" x14ac:dyDescent="0.25"/>
    <row r="18" spans="1:22" ht="65.25" customHeight="1" x14ac:dyDescent="0.25"/>
    <row r="19" spans="1:22" ht="60.75" customHeight="1" x14ac:dyDescent="0.25"/>
    <row r="21" spans="1:22" x14ac:dyDescent="0.25">
      <c r="J21" s="57"/>
      <c r="K21" s="57"/>
      <c r="L21" s="57"/>
      <c r="M21" s="57"/>
      <c r="N21" s="57"/>
      <c r="O21" s="57"/>
      <c r="P21" s="57"/>
      <c r="Q21" s="57"/>
    </row>
    <row r="26" spans="1:22" ht="15" customHeight="1" x14ac:dyDescent="0.25">
      <c r="B26" s="38" t="s">
        <v>96</v>
      </c>
      <c r="C26" s="39"/>
      <c r="D26" s="39"/>
      <c r="E26" s="39"/>
      <c r="F26" s="39"/>
      <c r="G26" s="39"/>
      <c r="H26" s="40"/>
    </row>
    <row r="28" spans="1:22" ht="195" x14ac:dyDescent="0.25">
      <c r="A28" s="1" t="s">
        <v>25</v>
      </c>
      <c r="B28" s="2" t="s">
        <v>20</v>
      </c>
      <c r="C28" s="2" t="s">
        <v>21</v>
      </c>
      <c r="D28" s="2" t="s">
        <v>22</v>
      </c>
      <c r="E28" s="14" t="s">
        <v>81</v>
      </c>
      <c r="F28" s="58" t="s">
        <v>79</v>
      </c>
      <c r="G28" s="2" t="s">
        <v>24</v>
      </c>
      <c r="H28" s="2" t="s">
        <v>48</v>
      </c>
      <c r="I28" s="7" t="s">
        <v>95</v>
      </c>
      <c r="J28" s="59"/>
      <c r="K28" s="59"/>
      <c r="L28" s="59"/>
      <c r="M28" s="59"/>
      <c r="N28" s="59"/>
      <c r="O28" s="59"/>
      <c r="P28" s="59"/>
      <c r="Q28" s="59"/>
      <c r="R28" s="60">
        <v>44197</v>
      </c>
      <c r="S28" s="60">
        <v>44561</v>
      </c>
      <c r="T28" s="10" t="s">
        <v>26</v>
      </c>
      <c r="U28" s="47" t="s">
        <v>74</v>
      </c>
      <c r="V28" s="47" t="s">
        <v>94</v>
      </c>
    </row>
    <row r="29" spans="1:22" ht="75" x14ac:dyDescent="0.25">
      <c r="A29" s="10" t="s">
        <v>61</v>
      </c>
      <c r="B29" s="2" t="s">
        <v>20</v>
      </c>
      <c r="C29" s="2" t="s">
        <v>21</v>
      </c>
      <c r="D29" s="2" t="s">
        <v>21</v>
      </c>
      <c r="E29" s="61" t="s">
        <v>76</v>
      </c>
      <c r="F29" s="62"/>
      <c r="G29" s="2" t="s">
        <v>24</v>
      </c>
      <c r="H29" s="10" t="s">
        <v>36</v>
      </c>
      <c r="I29" s="10"/>
      <c r="J29" s="10"/>
      <c r="K29" s="10"/>
      <c r="L29" s="10"/>
      <c r="M29" s="10"/>
      <c r="N29" s="10"/>
      <c r="O29" s="10"/>
      <c r="P29" s="10"/>
      <c r="Q29" s="10" t="s">
        <v>75</v>
      </c>
      <c r="R29" s="10">
        <v>2017</v>
      </c>
      <c r="S29" s="63">
        <v>45291</v>
      </c>
      <c r="T29" s="10" t="s">
        <v>26</v>
      </c>
      <c r="U29" s="47" t="s">
        <v>46</v>
      </c>
    </row>
    <row r="30" spans="1:22" x14ac:dyDescent="0.25">
      <c r="A30" s="10"/>
      <c r="B30" s="2"/>
      <c r="C30" s="2"/>
      <c r="D30" s="2"/>
      <c r="E30" s="64"/>
      <c r="F30" s="65"/>
      <c r="G30" s="2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63"/>
      <c r="T30" s="10"/>
    </row>
    <row r="31" spans="1:22" ht="57.75" thickBot="1" x14ac:dyDescent="0.3">
      <c r="A31" s="1" t="s">
        <v>25</v>
      </c>
      <c r="B31" s="2" t="s">
        <v>20</v>
      </c>
      <c r="C31" s="2" t="s">
        <v>21</v>
      </c>
      <c r="D31" s="2" t="s">
        <v>35</v>
      </c>
      <c r="E31" s="10" t="s">
        <v>53</v>
      </c>
      <c r="F31" s="66"/>
      <c r="G31" s="2" t="s">
        <v>24</v>
      </c>
      <c r="H31" s="2" t="s">
        <v>38</v>
      </c>
      <c r="I31" s="7">
        <v>1</v>
      </c>
      <c r="J31" s="10"/>
      <c r="K31" s="10"/>
      <c r="L31" s="10"/>
      <c r="M31" s="10"/>
      <c r="N31" s="10"/>
      <c r="O31" s="10" t="s">
        <v>32</v>
      </c>
      <c r="P31" s="10"/>
      <c r="Q31" s="10" t="s">
        <v>29</v>
      </c>
      <c r="R31" s="63">
        <v>42370</v>
      </c>
      <c r="S31" s="63">
        <v>45291</v>
      </c>
      <c r="T31" s="10" t="s">
        <v>26</v>
      </c>
      <c r="U31" s="47" t="s">
        <v>72</v>
      </c>
    </row>
    <row r="32" spans="1:22" ht="57" x14ac:dyDescent="0.25">
      <c r="A32" s="1" t="s">
        <v>25</v>
      </c>
      <c r="B32" s="2" t="s">
        <v>20</v>
      </c>
      <c r="C32" s="2" t="s">
        <v>21</v>
      </c>
      <c r="D32" s="2" t="s">
        <v>33</v>
      </c>
      <c r="E32" s="10" t="s">
        <v>50</v>
      </c>
      <c r="F32" s="10" t="s">
        <v>84</v>
      </c>
      <c r="G32" s="2" t="s">
        <v>23</v>
      </c>
      <c r="H32" s="2" t="s">
        <v>36</v>
      </c>
      <c r="I32" s="4">
        <v>1.1000000000000001</v>
      </c>
      <c r="J32" s="10"/>
      <c r="K32" s="10"/>
      <c r="L32" s="10"/>
      <c r="M32" s="10"/>
      <c r="N32" s="10"/>
      <c r="O32" s="10" t="s">
        <v>31</v>
      </c>
      <c r="P32" s="10"/>
      <c r="Q32" s="10" t="s">
        <v>31</v>
      </c>
      <c r="R32" s="63">
        <v>43831</v>
      </c>
      <c r="S32" s="63">
        <v>45291</v>
      </c>
      <c r="T32" s="10" t="s">
        <v>26</v>
      </c>
      <c r="U32" s="47" t="s">
        <v>40</v>
      </c>
    </row>
    <row r="33" spans="1:21" ht="60" x14ac:dyDescent="0.25">
      <c r="A33" s="10" t="s">
        <v>61</v>
      </c>
      <c r="B33" s="10" t="s">
        <v>20</v>
      </c>
      <c r="C33" s="2" t="s">
        <v>21</v>
      </c>
      <c r="D33" s="10" t="s">
        <v>43</v>
      </c>
      <c r="E33" s="9" t="s">
        <v>55</v>
      </c>
      <c r="F33" s="67"/>
      <c r="G33" s="2" t="s">
        <v>24</v>
      </c>
      <c r="H33" s="1" t="s">
        <v>67</v>
      </c>
      <c r="I33" s="10"/>
      <c r="K33" s="10"/>
      <c r="L33" s="10"/>
      <c r="M33" s="68">
        <v>450000000</v>
      </c>
      <c r="N33" s="10"/>
      <c r="P33" s="10"/>
      <c r="Q33" s="68">
        <v>450000000</v>
      </c>
      <c r="R33" s="10">
        <v>2017</v>
      </c>
      <c r="S33" s="63">
        <v>45291</v>
      </c>
      <c r="T33" s="10" t="s">
        <v>26</v>
      </c>
      <c r="U33" s="47" t="s">
        <v>47</v>
      </c>
    </row>
    <row r="34" spans="1:21" ht="409.5" x14ac:dyDescent="0.25">
      <c r="A34" s="1" t="s">
        <v>25</v>
      </c>
      <c r="B34" s="2" t="s">
        <v>20</v>
      </c>
      <c r="C34" s="2" t="s">
        <v>21</v>
      </c>
      <c r="D34" s="2" t="s">
        <v>33</v>
      </c>
      <c r="E34" s="14" t="s">
        <v>49</v>
      </c>
      <c r="F34" s="10" t="s">
        <v>80</v>
      </c>
      <c r="G34" s="2" t="s">
        <v>24</v>
      </c>
      <c r="H34" s="2" t="s">
        <v>36</v>
      </c>
      <c r="I34" s="6">
        <v>20</v>
      </c>
      <c r="J34" s="10" t="s">
        <v>27</v>
      </c>
      <c r="K34" s="10"/>
      <c r="L34" s="10"/>
      <c r="M34" s="10"/>
      <c r="N34" s="10"/>
      <c r="O34" s="10"/>
      <c r="P34" s="10"/>
      <c r="Q34" s="10" t="s">
        <v>27</v>
      </c>
      <c r="R34" s="63">
        <v>43831</v>
      </c>
      <c r="S34" s="63">
        <v>45291</v>
      </c>
      <c r="T34" s="10" t="s">
        <v>26</v>
      </c>
      <c r="U34" s="47" t="s">
        <v>41</v>
      </c>
    </row>
    <row r="35" spans="1:21" ht="57" x14ac:dyDescent="0.25">
      <c r="A35" s="1" t="s">
        <v>25</v>
      </c>
      <c r="B35" s="2" t="s">
        <v>20</v>
      </c>
      <c r="C35" s="2" t="s">
        <v>21</v>
      </c>
      <c r="D35" s="2" t="s">
        <v>33</v>
      </c>
      <c r="E35" s="10" t="s">
        <v>51</v>
      </c>
      <c r="F35" s="10" t="s">
        <v>77</v>
      </c>
      <c r="G35" s="2" t="s">
        <v>24</v>
      </c>
      <c r="H35" s="2" t="s">
        <v>37</v>
      </c>
      <c r="I35" s="7">
        <v>7</v>
      </c>
      <c r="J35" s="10" t="s">
        <v>28</v>
      </c>
      <c r="K35" s="10"/>
      <c r="L35" s="10"/>
      <c r="M35" s="10"/>
      <c r="N35" s="10"/>
      <c r="O35" s="10"/>
      <c r="P35" s="10"/>
      <c r="Q35" s="10" t="s">
        <v>28</v>
      </c>
      <c r="R35" s="63">
        <v>43831</v>
      </c>
      <c r="S35" s="63">
        <v>45291</v>
      </c>
      <c r="T35" s="10" t="s">
        <v>26</v>
      </c>
      <c r="U35" s="47" t="s">
        <v>42</v>
      </c>
    </row>
    <row r="36" spans="1:21" ht="60" x14ac:dyDescent="0.25">
      <c r="A36" s="10" t="s">
        <v>61</v>
      </c>
      <c r="B36" s="10" t="s">
        <v>57</v>
      </c>
      <c r="C36" s="10" t="s">
        <v>56</v>
      </c>
      <c r="D36" s="10" t="s">
        <v>43</v>
      </c>
      <c r="E36" s="11" t="s">
        <v>62</v>
      </c>
      <c r="F36" s="10" t="s">
        <v>68</v>
      </c>
      <c r="G36" s="2" t="s">
        <v>24</v>
      </c>
      <c r="H36" s="1" t="s">
        <v>66</v>
      </c>
      <c r="I36" s="1">
        <v>4000</v>
      </c>
      <c r="J36" s="12">
        <v>8000000000</v>
      </c>
      <c r="K36" s="10"/>
      <c r="L36" s="10"/>
      <c r="M36" s="10"/>
      <c r="N36" s="10"/>
      <c r="O36" s="10"/>
      <c r="P36" s="10"/>
      <c r="Q36" s="68">
        <v>8000000000</v>
      </c>
      <c r="R36" s="63">
        <v>44206</v>
      </c>
      <c r="S36" s="63">
        <v>45291</v>
      </c>
      <c r="T36" s="10" t="s">
        <v>26</v>
      </c>
      <c r="U36" s="47" t="s">
        <v>71</v>
      </c>
    </row>
    <row r="37" spans="1:21" x14ac:dyDescent="0.25">
      <c r="A37" s="10"/>
      <c r="B37" s="10"/>
      <c r="C37" s="10"/>
      <c r="D37" s="10"/>
      <c r="E37" s="27"/>
      <c r="F37" s="10"/>
      <c r="G37" s="2"/>
      <c r="H37" s="1"/>
      <c r="I37" s="1"/>
      <c r="J37" s="12"/>
      <c r="K37" s="10"/>
      <c r="L37" s="10"/>
      <c r="M37" s="10"/>
      <c r="N37" s="10"/>
      <c r="O37" s="10"/>
      <c r="P37" s="10"/>
      <c r="Q37" s="68"/>
      <c r="R37" s="63"/>
      <c r="S37" s="63"/>
      <c r="T37" s="10"/>
    </row>
    <row r="38" spans="1:21" x14ac:dyDescent="0.25">
      <c r="A38" s="10"/>
      <c r="B38" s="10"/>
      <c r="C38" s="10"/>
      <c r="D38" s="10"/>
      <c r="E38" s="27"/>
      <c r="F38" s="10"/>
      <c r="G38" s="2"/>
      <c r="H38" s="1"/>
      <c r="I38" s="1"/>
      <c r="J38" s="12"/>
      <c r="K38" s="10"/>
      <c r="L38" s="10"/>
      <c r="M38" s="10"/>
      <c r="N38" s="10"/>
      <c r="O38" s="10"/>
      <c r="P38" s="10"/>
      <c r="Q38" s="68"/>
      <c r="R38" s="63"/>
      <c r="S38" s="63"/>
      <c r="T38" s="10"/>
    </row>
    <row r="39" spans="1:21" x14ac:dyDescent="0.25">
      <c r="A39" s="10"/>
      <c r="B39" s="10"/>
      <c r="C39" s="10"/>
      <c r="D39" s="10"/>
      <c r="E39" s="27"/>
      <c r="F39" s="10"/>
      <c r="G39" s="2"/>
      <c r="H39" s="1"/>
      <c r="I39" s="1"/>
      <c r="J39" s="12"/>
      <c r="K39" s="10"/>
      <c r="L39" s="10"/>
      <c r="M39" s="10"/>
      <c r="N39" s="10"/>
      <c r="O39" s="10"/>
      <c r="P39" s="10"/>
      <c r="Q39" s="68"/>
      <c r="R39" s="63"/>
      <c r="S39" s="63"/>
      <c r="T39" s="10"/>
    </row>
  </sheetData>
  <mergeCells count="22">
    <mergeCell ref="A5:A6"/>
    <mergeCell ref="G3:G8"/>
    <mergeCell ref="B26:H26"/>
    <mergeCell ref="F5:F6"/>
    <mergeCell ref="D5:D6"/>
    <mergeCell ref="C5:C6"/>
    <mergeCell ref="B5:B6"/>
    <mergeCell ref="A10:B10"/>
    <mergeCell ref="E5:E6"/>
    <mergeCell ref="T1:T2"/>
    <mergeCell ref="A1:A2"/>
    <mergeCell ref="B1:B2"/>
    <mergeCell ref="C1:C2"/>
    <mergeCell ref="G1:G2"/>
    <mergeCell ref="D1:D2"/>
    <mergeCell ref="H1:H2"/>
    <mergeCell ref="E1:E2"/>
    <mergeCell ref="F1:F2"/>
    <mergeCell ref="I1:I2"/>
    <mergeCell ref="J1:Q1"/>
    <mergeCell ref="R1:R2"/>
    <mergeCell ref="S1:S2"/>
  </mergeCells>
  <pageMargins left="0.7" right="0.7" top="0.75" bottom="0.75" header="0.3" footer="0.3"/>
  <pageSetup paperSize="9" orientation="portrait" horizontalDpi="360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11"/>
  <sheetViews>
    <sheetView workbookViewId="0">
      <selection activeCell="A4" sqref="A4:V11"/>
    </sheetView>
  </sheetViews>
  <sheetFormatPr baseColWidth="10" defaultRowHeight="15" x14ac:dyDescent="0.25"/>
  <sheetData>
    <row r="4" spans="1:22" ht="270" x14ac:dyDescent="0.25">
      <c r="A4" s="1" t="s">
        <v>25</v>
      </c>
      <c r="B4" s="2" t="s">
        <v>20</v>
      </c>
      <c r="C4" s="2" t="s">
        <v>21</v>
      </c>
      <c r="D4" s="2" t="s">
        <v>22</v>
      </c>
      <c r="E4" s="3" t="s">
        <v>54</v>
      </c>
      <c r="F4" s="15" t="s">
        <v>45</v>
      </c>
      <c r="G4" s="2" t="s">
        <v>24</v>
      </c>
      <c r="H4" s="2" t="s">
        <v>36</v>
      </c>
      <c r="I4" s="7">
        <v>5</v>
      </c>
      <c r="J4" s="3"/>
      <c r="K4" s="3"/>
      <c r="L4" s="3"/>
      <c r="M4" s="3" t="s">
        <v>30</v>
      </c>
      <c r="N4" s="3"/>
      <c r="O4" s="3"/>
      <c r="P4" s="3"/>
      <c r="Q4" s="3" t="s">
        <v>30</v>
      </c>
      <c r="R4" s="8">
        <v>42005</v>
      </c>
      <c r="S4" s="8">
        <v>45291</v>
      </c>
      <c r="T4" s="3" t="s">
        <v>26</v>
      </c>
      <c r="U4" s="5" t="s">
        <v>73</v>
      </c>
      <c r="V4" s="5"/>
    </row>
    <row r="5" spans="1:22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95" x14ac:dyDescent="0.25">
      <c r="A6" s="3" t="s">
        <v>61</v>
      </c>
      <c r="B6" s="3" t="s">
        <v>57</v>
      </c>
      <c r="C6" s="3" t="s">
        <v>56</v>
      </c>
      <c r="D6" s="3" t="s">
        <v>43</v>
      </c>
      <c r="E6" s="3" t="s">
        <v>59</v>
      </c>
      <c r="F6" s="3" t="s">
        <v>78</v>
      </c>
      <c r="G6" s="3" t="s">
        <v>24</v>
      </c>
      <c r="H6" s="10" t="s">
        <v>69</v>
      </c>
      <c r="I6" s="3"/>
      <c r="J6" s="13">
        <v>4941574041</v>
      </c>
      <c r="K6" s="3"/>
      <c r="L6" s="3"/>
      <c r="M6" s="3"/>
      <c r="N6" s="3"/>
      <c r="O6" s="3"/>
      <c r="P6" s="3"/>
      <c r="Q6" s="13">
        <v>4941574041</v>
      </c>
      <c r="R6" s="8">
        <v>44206</v>
      </c>
      <c r="S6" s="8">
        <v>45291</v>
      </c>
      <c r="T6" s="3" t="s">
        <v>26</v>
      </c>
      <c r="U6" s="5" t="s">
        <v>70</v>
      </c>
      <c r="V6" s="5"/>
    </row>
    <row r="7" spans="1:22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GIGLIOLA CORPUS</cp:lastModifiedBy>
  <dcterms:created xsi:type="dcterms:W3CDTF">2019-01-15T19:58:36Z</dcterms:created>
  <dcterms:modified xsi:type="dcterms:W3CDTF">2021-02-01T21:44:44Z</dcterms:modified>
</cp:coreProperties>
</file>